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38640" windowHeight="21120"/>
  </bookViews>
  <sheets>
    <sheet name="Srpanj 2025.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/>
  <c r="D13"/>
  <c r="D22"/>
  <c r="D21"/>
  <c r="D20"/>
  <c r="D17"/>
  <c r="D19"/>
  <c r="D15"/>
  <c r="D12"/>
  <c r="D10"/>
  <c r="D31" l="1"/>
  <c r="D26"/>
  <c r="D8"/>
  <c r="D33" l="1"/>
  <c r="D14" l="1"/>
  <c r="D16" l="1"/>
  <c r="A33"/>
  <c r="D18" l="1"/>
</calcChain>
</file>

<file path=xl/sharedStrings.xml><?xml version="1.0" encoding="utf-8"?>
<sst xmlns="http://schemas.openxmlformats.org/spreadsheetml/2006/main" count="59" uniqueCount="33">
  <si>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</si>
  <si>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</si>
  <si>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</si>
  <si>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</si>
  <si>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</si>
  <si>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</si>
  <si>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</si>
  <si>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3121 ostali rashode za zaposlene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</si>
  <si>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</si>
  <si>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</si>
  <si>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</si>
  <si>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</si>
  <si>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</si>
  <si>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</si>
  <si>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</si>
  <si>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</si>
  <si>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</si>
  <si>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</si>
  <si>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3113 Plaće za prekovremeni rad</t>
  </si>
  <si>
    <t>CVITKOVIĆ MIRAN</t>
  </si>
  <si>
    <t>KONČAR DOMAGOJ</t>
  </si>
  <si>
    <t>LEHMAN IVAN</t>
  </si>
  <si>
    <t>3433 zatezne kamate</t>
  </si>
  <si>
    <t>Zagreb</t>
  </si>
  <si>
    <t>3296  Troškovi sudskih postupaka</t>
  </si>
  <si>
    <t>3433 Zatezne kamate</t>
  </si>
  <si>
    <t>ODVJETNIČKO DRUŠTVO DRAGIČEVIĆ I PARTNERI</t>
  </si>
  <si>
    <r>
      <t>23479386645</t>
    </r>
    <r>
      <rPr>
        <sz val="11"/>
        <color rgb="FF474747"/>
        <rFont val="Arial"/>
        <family val="2"/>
        <charset val="238"/>
      </rPr>
      <t> </t>
    </r>
  </si>
  <si>
    <t>Za razdoblje od 01.07.2025. - 31.07.2025.</t>
  </si>
  <si>
    <t>UKUPNO ZA SRPANJ 2025.:</t>
  </si>
  <si>
    <t>ZAGREBAČKA BANKA</t>
  </si>
  <si>
    <t>3431 Bankarske usluge i usluge platnog prometa</t>
  </si>
  <si>
    <t>MAŠIĆ MARIO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</si>
</sst>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/>
    <xf numFmtId="49" fontId="12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9" fillId="2" borderId="4" xfId="0" applyNumberFormat="1" applyFont="1" applyFill="1" applyBorder="1"/>
    <xf numFmtId="4" fontId="8" fillId="0" borderId="0" xfId="0" applyNumberFormat="1" applyFont="1"/>
    <xf numFmtId="4" fontId="8" fillId="0" borderId="1" xfId="0" applyNumberFormat="1" applyFont="1" applyBorder="1"/>
    <xf numFmtId="4" fontId="0" fillId="0" borderId="0" xfId="0" applyNumberFormat="1"/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wrapText="1"/>
    </xf>
    <xf numFmtId="4" fontId="0" fillId="0" borderId="1" xfId="0" applyNumberForma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abSelected="1" zoomScale="85" zoomScaleNormal="85" workbookViewId="0">
      <selection sqref="A1:E1"/>
    </sheetView>
  </sheetViews>
  <sheetFormatPr defaultRowHeight="15"/>
  <cols>
    <col min="1" max="1" width="49.28515625" customWidth="1"/>
    <col min="2" max="2" width="20.140625" style="4" customWidth="1"/>
    <col min="3" max="3" width="26.7109375" style="4" customWidth="1"/>
    <col min="4" max="4" width="18.5703125" style="23" customWidth="1"/>
    <col min="5" max="5" width="83" customWidth="1"/>
    <col min="8" max="8" width="16.42578125" customWidth="1"/>
  </cols>
  <sheetData>
    <row r="1" spans="1:5" ht="105.75" customHeight="1">
      <c r="A1" s="37"/>
      <c r="B1" s="37"/>
      <c r="C1" s="37"/>
      <c r="D1" s="37"/>
      <c r="E1" s="37"/>
    </row>
    <row r="2" spans="1:5" ht="26.25" customHeight="1">
      <c r="A2" s="39" t="s">
        <v>9</v>
      </c>
      <c r="B2" s="39"/>
      <c r="C2" s="39"/>
      <c r="D2" s="39"/>
      <c r="E2" s="39"/>
    </row>
    <row r="3" spans="1:5" ht="18.75">
      <c r="A3" s="40" t="s">
        <v>28</v>
      </c>
      <c r="B3" s="40"/>
      <c r="C3" s="40"/>
      <c r="D3" s="40"/>
      <c r="E3" s="40"/>
    </row>
    <row r="5" spans="1:5" s="1" customFormat="1" ht="24" customHeight="1">
      <c r="A5" s="38" t="s">
        <v>13</v>
      </c>
      <c r="B5" s="38"/>
      <c r="C5" s="38"/>
      <c r="D5" s="41" t="s">
        <v>3</v>
      </c>
      <c r="E5" s="43" t="s">
        <v>4</v>
      </c>
    </row>
    <row r="6" spans="1:5" s="3" customFormat="1" ht="22.5" customHeight="1">
      <c r="A6" s="5" t="s">
        <v>0</v>
      </c>
      <c r="B6" s="5" t="s">
        <v>1</v>
      </c>
      <c r="C6" s="5" t="s">
        <v>2</v>
      </c>
      <c r="D6" s="42"/>
      <c r="E6" s="43"/>
    </row>
    <row r="7" spans="1:5" s="3" customFormat="1">
      <c r="A7" t="s">
        <v>30</v>
      </c>
      <c r="B7" s="26">
        <v>92963223473</v>
      </c>
      <c r="C7" s="26" t="s">
        <v>23</v>
      </c>
      <c r="D7" s="27">
        <v>183.09</v>
      </c>
      <c r="E7" s="10" t="s">
        <v>31</v>
      </c>
    </row>
    <row r="8" spans="1:5" s="3" customFormat="1" ht="22.5" customHeight="1">
      <c r="A8" s="11" t="s">
        <v>16</v>
      </c>
      <c r="B8" s="12"/>
      <c r="C8" s="13"/>
      <c r="D8" s="22">
        <f>D7</f>
        <v>183.09</v>
      </c>
      <c r="E8" s="17"/>
    </row>
    <row r="9" spans="1:5" s="3" customFormat="1" ht="22.5" customHeight="1">
      <c r="A9" s="21" t="s">
        <v>26</v>
      </c>
      <c r="B9" s="26" t="s">
        <v>27</v>
      </c>
      <c r="C9" s="26" t="s">
        <v>23</v>
      </c>
      <c r="D9" s="27">
        <v>609.37</v>
      </c>
      <c r="E9" s="10" t="s">
        <v>24</v>
      </c>
    </row>
    <row r="10" spans="1:5" s="3" customFormat="1" ht="22.5" customHeight="1">
      <c r="A10" s="11" t="s">
        <v>16</v>
      </c>
      <c r="B10" s="12"/>
      <c r="C10" s="13"/>
      <c r="D10" s="22">
        <f>D9</f>
        <v>609.37</v>
      </c>
      <c r="E10" s="17"/>
    </row>
    <row r="11" spans="1:5" s="3" customFormat="1" ht="22.5" customHeight="1">
      <c r="A11" s="21" t="s">
        <v>26</v>
      </c>
      <c r="B11" s="26" t="s">
        <v>27</v>
      </c>
      <c r="C11" s="26" t="s">
        <v>23</v>
      </c>
      <c r="D11" s="27">
        <v>44.17</v>
      </c>
      <c r="E11" s="10" t="s">
        <v>25</v>
      </c>
    </row>
    <row r="12" spans="1:5" s="3" customFormat="1" ht="22.5" customHeight="1">
      <c r="A12" s="11" t="s">
        <v>16</v>
      </c>
      <c r="B12" s="12"/>
      <c r="C12" s="13"/>
      <c r="D12" s="22">
        <f>D11</f>
        <v>44.17</v>
      </c>
      <c r="E12" s="17"/>
    </row>
    <row r="13" spans="1:5" s="3" customFormat="1">
      <c r="A13" t="s">
        <v>21</v>
      </c>
      <c r="B13" s="18" t="s">
        <v>12</v>
      </c>
      <c r="C13" s="18" t="s">
        <v>12</v>
      </c>
      <c r="D13" s="23">
        <f>+ 288.6+21.65</f>
        <v>310.25</v>
      </c>
      <c r="E13" s="10" t="s">
        <v>11</v>
      </c>
    </row>
    <row r="14" spans="1:5" s="3" customFormat="1" ht="23.25" customHeight="1">
      <c r="A14" s="11" t="s">
        <v>16</v>
      </c>
      <c r="B14" s="12"/>
      <c r="C14" s="13"/>
      <c r="D14" s="22">
        <f>D13</f>
        <v>310.25</v>
      </c>
      <c r="E14" s="17"/>
    </row>
    <row r="15" spans="1:5" s="21" customFormat="1" ht="16.5" customHeight="1">
      <c r="A15" s="21" t="s">
        <v>19</v>
      </c>
      <c r="B15" s="18" t="s">
        <v>12</v>
      </c>
      <c r="C15" s="18" t="s">
        <v>12</v>
      </c>
      <c r="D15" s="23">
        <f>4473.3+335.5</f>
        <v>4808.8</v>
      </c>
      <c r="E15" s="10" t="s">
        <v>11</v>
      </c>
    </row>
    <row r="16" spans="1:5" s="21" customFormat="1" ht="16.5" customHeight="1">
      <c r="A16" s="11" t="s">
        <v>16</v>
      </c>
      <c r="B16" s="12"/>
      <c r="C16" s="13"/>
      <c r="D16" s="22">
        <f>D15</f>
        <v>4808.8</v>
      </c>
      <c r="E16" s="17"/>
    </row>
    <row r="17" spans="1:8" s="21" customFormat="1" ht="16.5" customHeight="1">
      <c r="A17" s="9" t="s">
        <v>15</v>
      </c>
      <c r="B17" s="18" t="s">
        <v>12</v>
      </c>
      <c r="C17" s="18" t="s">
        <v>12</v>
      </c>
      <c r="D17" s="23">
        <f>2222.22+166.67</f>
        <v>2388.89</v>
      </c>
      <c r="E17" s="10" t="s">
        <v>11</v>
      </c>
    </row>
    <row r="18" spans="1:8" s="21" customFormat="1" ht="16.5" customHeight="1">
      <c r="A18" s="11" t="s">
        <v>16</v>
      </c>
      <c r="B18" s="12"/>
      <c r="C18" s="13"/>
      <c r="D18" s="22">
        <f>D17</f>
        <v>2388.89</v>
      </c>
      <c r="E18" s="17"/>
    </row>
    <row r="19" spans="1:8" s="21" customFormat="1" ht="16.5" customHeight="1">
      <c r="A19" s="9" t="s">
        <v>20</v>
      </c>
      <c r="B19" s="18" t="s">
        <v>12</v>
      </c>
      <c r="C19" s="18" t="s">
        <v>12</v>
      </c>
      <c r="D19">
        <f>1168.83+87.66</f>
        <v>1256.49</v>
      </c>
      <c r="E19" s="10" t="s">
        <v>11</v>
      </c>
    </row>
    <row r="20" spans="1:8" s="21" customFormat="1" ht="16.5" customHeight="1">
      <c r="A20" s="11" t="s">
        <v>16</v>
      </c>
      <c r="B20" s="12"/>
      <c r="C20" s="13"/>
      <c r="D20" s="22">
        <f>D19</f>
        <v>1256.49</v>
      </c>
      <c r="E20" s="17"/>
    </row>
    <row r="21" spans="1:8" s="21" customFormat="1" ht="16.5" customHeight="1">
      <c r="A21" s="9" t="s">
        <v>32</v>
      </c>
      <c r="B21" s="18" t="s">
        <v>12</v>
      </c>
      <c r="C21" s="18" t="s">
        <v>12</v>
      </c>
      <c r="D21">
        <f>606.06+45.45</f>
        <v>651.51</v>
      </c>
      <c r="E21" s="10" t="s">
        <v>11</v>
      </c>
    </row>
    <row r="22" spans="1:8" s="21" customFormat="1" ht="16.5" customHeight="1">
      <c r="A22" s="11" t="s">
        <v>16</v>
      </c>
      <c r="B22" s="12"/>
      <c r="C22" s="13"/>
      <c r="D22" s="22">
        <f>+D21</f>
        <v>651.51</v>
      </c>
      <c r="E22" s="17"/>
    </row>
    <row r="23" spans="1:8" ht="27.75" customHeight="1">
      <c r="A23" s="34" t="s">
        <v>29</v>
      </c>
      <c r="B23" s="35"/>
      <c r="C23" s="36"/>
      <c r="D23" s="19">
        <f>+D14+D16+D18+D22+D8+D10+D12+D20</f>
        <v>10252.570000000002</v>
      </c>
      <c r="E23" s="20"/>
      <c r="H23" s="21"/>
    </row>
    <row r="24" spans="1:8">
      <c r="A24" s="7"/>
      <c r="B24" s="8"/>
      <c r="C24" s="8"/>
      <c r="E24" s="7"/>
      <c r="H24" s="21"/>
    </row>
    <row r="25" spans="1:8" ht="21">
      <c r="A25" s="32" t="s">
        <v>14</v>
      </c>
      <c r="B25" s="32"/>
      <c r="C25" s="33"/>
      <c r="D25" s="16" t="s">
        <v>3</v>
      </c>
      <c r="E25" s="14" t="s">
        <v>4</v>
      </c>
      <c r="H25" s="21"/>
    </row>
    <row r="26" spans="1:8">
      <c r="A26" s="29"/>
      <c r="B26" s="29"/>
      <c r="C26" s="29"/>
      <c r="D26" s="28">
        <f>221918.32+4909.67+692.39+119.12</f>
        <v>227639.50000000003</v>
      </c>
      <c r="E26" s="10" t="s">
        <v>5</v>
      </c>
      <c r="H26" s="21"/>
    </row>
    <row r="27" spans="1:8">
      <c r="A27" s="15"/>
      <c r="B27" s="15"/>
      <c r="C27" s="15"/>
      <c r="D27" s="28">
        <v>12810.93</v>
      </c>
      <c r="E27" s="10" t="s">
        <v>18</v>
      </c>
      <c r="H27" s="21"/>
    </row>
    <row r="28" spans="1:8">
      <c r="A28" s="29"/>
      <c r="B28" s="29"/>
      <c r="C28" s="29"/>
      <c r="D28" s="28">
        <v>37866.33</v>
      </c>
      <c r="E28" s="10" t="s">
        <v>6</v>
      </c>
      <c r="H28" s="21"/>
    </row>
    <row r="29" spans="1:8">
      <c r="A29" s="29"/>
      <c r="B29" s="29"/>
      <c r="C29" s="29"/>
      <c r="D29" s="24">
        <v>1257.25</v>
      </c>
      <c r="E29" s="10" t="s">
        <v>7</v>
      </c>
      <c r="H29" s="21"/>
    </row>
    <row r="30" spans="1:8" s="2" customFormat="1">
      <c r="A30" s="29"/>
      <c r="B30" s="29"/>
      <c r="C30" s="29"/>
      <c r="D30" s="28">
        <v>4887.2700000000004</v>
      </c>
      <c r="E30" s="10" t="s">
        <v>10</v>
      </c>
      <c r="H30" s="21"/>
    </row>
    <row r="31" spans="1:8" s="2" customFormat="1">
      <c r="A31" s="15"/>
      <c r="B31" s="15"/>
      <c r="C31" s="15"/>
      <c r="D31" s="24">
        <f>147.18+317.6</f>
        <v>464.78000000000003</v>
      </c>
      <c r="E31" s="10" t="s">
        <v>22</v>
      </c>
      <c r="H31" s="21"/>
    </row>
    <row r="32" spans="1:8">
      <c r="A32" s="30"/>
      <c r="B32" s="30"/>
      <c r="C32" s="30"/>
      <c r="D32" s="24">
        <v>1026.8900000000001</v>
      </c>
      <c r="E32" s="10" t="s">
        <v>8</v>
      </c>
      <c r="H32" s="21"/>
    </row>
    <row r="33" spans="1:8" ht="21">
      <c r="A33" s="31" t="str">
        <f>A23</f>
        <v>UKUPNO ZA SRPANJ 2025.:</v>
      </c>
      <c r="B33" s="31"/>
      <c r="C33" s="31"/>
      <c r="D33" s="19">
        <f>SUM(D26:D32)</f>
        <v>285952.95000000007</v>
      </c>
      <c r="E33" s="6"/>
      <c r="H33" s="21"/>
    </row>
    <row r="34" spans="1:8" ht="17.25" customHeight="1">
      <c r="D34" s="23" t="s">
        <v>17</v>
      </c>
      <c r="H34" s="21"/>
    </row>
    <row r="35" spans="1:8">
      <c r="E35" s="25"/>
      <c r="H35" s="21"/>
    </row>
    <row r="36" spans="1:8">
      <c r="H36" s="21"/>
    </row>
    <row r="37" spans="1:8">
      <c r="H37" s="21"/>
    </row>
    <row r="38" spans="1:8">
      <c r="H38" s="21"/>
    </row>
    <row r="39" spans="1:8">
      <c r="D39" s="21"/>
      <c r="H39" s="21"/>
    </row>
    <row r="40" spans="1:8">
      <c r="H40" s="21"/>
    </row>
    <row r="41" spans="1:8">
      <c r="D41" s="21"/>
    </row>
  </sheetData>
  <mergeCells count="14">
    <mergeCell ref="A23:C23"/>
    <mergeCell ref="A1:E1"/>
    <mergeCell ref="A5:C5"/>
    <mergeCell ref="A2:E2"/>
    <mergeCell ref="A3:E3"/>
    <mergeCell ref="D5:D6"/>
    <mergeCell ref="E5:E6"/>
    <mergeCell ref="A30:C30"/>
    <mergeCell ref="A32:C32"/>
    <mergeCell ref="A33:C33"/>
    <mergeCell ref="A25:C25"/>
    <mergeCell ref="A26:C26"/>
    <mergeCell ref="A28:C28"/>
    <mergeCell ref="A29:C29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Srpanj 2025.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Korisnik2</cp:lastModifiedBy>
  <cp:lastPrinted>2024-08-19T09:25:10Z</cp:lastPrinted>
  <dcterms:created xsi:type="dcterms:W3CDTF">2024-02-16T08:58:02Z</dcterms:created>
  <dcterms:modified xsi:type="dcterms:W3CDTF">2025-08-20T10:06:56Z</dcterms:modified>
</cp:coreProperties>
</file>